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สถิติคดี CRIMES มี.ค.6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TH SarabunPSK"/>
      <b val="1"/>
      <color rgb="00800000"/>
      <sz val="22"/>
    </font>
    <font>
      <name val="TH SarabunPSK"/>
      <b val="1"/>
      <sz val="18"/>
    </font>
    <font>
      <name val="TH SarabunPSK"/>
      <b val="1"/>
      <color rgb="00B8860B"/>
      <sz val="18"/>
    </font>
    <font>
      <name val="TH SarabunPSK"/>
      <b val="1"/>
      <sz val="16"/>
    </font>
    <font>
      <name val="TH SarabunPSK"/>
      <b val="1"/>
      <color rgb="00FFFFFF"/>
      <sz val="15"/>
    </font>
    <font>
      <name val="TH SarabunPSK"/>
      <b val="1"/>
      <color rgb="00000000"/>
      <sz val="14"/>
    </font>
    <font>
      <name val="Sarabun"/>
      <b val="1"/>
      <color rgb="00000000"/>
      <sz val="11"/>
    </font>
    <font>
      <name val="Sarabun"/>
      <color rgb="00000000"/>
      <sz val="11"/>
    </font>
    <font>
      <name val="TH SarabunPSK"/>
      <b val="1"/>
      <color rgb="00000000"/>
      <sz val="13"/>
    </font>
    <font>
      <name val="TH SarabunPSK"/>
      <b val="1"/>
      <color rgb="00FF0000"/>
      <sz val="14"/>
    </font>
    <font>
      <name val="TH SarabunPSK"/>
      <i val="1"/>
      <sz val="12"/>
    </font>
  </fonts>
  <fills count="5">
    <fill>
      <patternFill/>
    </fill>
    <fill>
      <patternFill patternType="gray125"/>
    </fill>
    <fill>
      <patternFill patternType="solid">
        <fgColor rgb="00800000"/>
        <bgColor rgb="00800000"/>
      </patternFill>
    </fill>
    <fill>
      <patternFill patternType="solid">
        <fgColor rgb="00FFF2F2"/>
        <bgColor rgb="00FFF2F2"/>
      </patternFill>
    </fill>
    <fill>
      <patternFill patternType="solid">
        <fgColor rgb="00FFF9F9"/>
        <bgColor rgb="00FFF9F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double">
        <color rgb="008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53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4" customWidth="1" min="7" max="7"/>
    <col width="3" customWidth="1" min="8" max="8"/>
    <col width="45" customWidth="1" min="9" max="9"/>
    <col width="10" customWidth="1" min="10" max="10"/>
    <col width="10" customWidth="1" min="11" max="11"/>
  </cols>
  <sheetData>
    <row r="1" ht="28" customHeight="1">
      <c r="A1" s="1" t="inlineStr">
        <is>
          <t>สถิติฐานความผิดคดีอาญา</t>
        </is>
      </c>
    </row>
    <row r="2" ht="22" customHeight="1">
      <c r="A2" s="2" t="inlineStr">
        <is>
          <t>ประจำปีงบประมาณ พ.ศ. 2569  สถานีตำรวจภูธรบ้านด่านลานหอย</t>
        </is>
      </c>
    </row>
    <row r="3" ht="22" customHeight="1">
      <c r="A3" s="3" t="inlineStr">
        <is>
          <t>ประจำเดือน มีนาคม 2569</t>
        </is>
      </c>
    </row>
    <row r="4" ht="20" customHeight="1">
      <c r="A4" s="4" t="inlineStr">
        <is>
          <t>ตั้งแต่วันที่ 01 มีนาคม 2569 ถึง 31 มีนาคม 2569                                       จำนวนคดีที่รับคำร้องทุกข์       21      คดี   จับกุมได้      21      คดี</t>
        </is>
      </c>
    </row>
    <row r="6" ht="25" customHeight="1">
      <c r="A6" s="5" t="inlineStr">
        <is>
          <t>ประเภทความผิด</t>
        </is>
      </c>
      <c r="B6" s="5" t="inlineStr">
        <is>
          <t>รับแจ้ง</t>
        </is>
      </c>
      <c r="C6" s="5" t="inlineStr">
        <is>
          <t>จำนวนจับกุม</t>
        </is>
      </c>
      <c r="D6" s="5" t="n"/>
      <c r="E6" s="5" t="inlineStr">
        <is>
          <t>เป้าหมาย</t>
        </is>
      </c>
      <c r="F6" s="5" t="inlineStr">
        <is>
          <t>ผลปฏิบัติ (%)</t>
        </is>
      </c>
      <c r="G6" s="5" t="inlineStr">
        <is>
          <t>อัตราความผิด</t>
        </is>
      </c>
      <c r="I6" s="5" t="inlineStr">
        <is>
          <t>ประเภทความผิด</t>
        </is>
      </c>
      <c r="J6" s="5" t="inlineStr">
        <is>
          <t>จับกุม</t>
        </is>
      </c>
      <c r="K6" s="5" t="n"/>
    </row>
    <row r="7" ht="25" customHeight="1">
      <c r="A7" s="5" t="n"/>
      <c r="B7" s="5" t="inlineStr">
        <is>
          <t>คดี</t>
        </is>
      </c>
      <c r="C7" s="5" t="inlineStr">
        <is>
          <t>คดี</t>
        </is>
      </c>
      <c r="D7" s="5" t="inlineStr">
        <is>
          <t>คน</t>
        </is>
      </c>
      <c r="E7" s="5" t="inlineStr">
        <is>
          <t>(%)</t>
        </is>
      </c>
      <c r="F7" s="5" t="n"/>
      <c r="G7" s="5" t="inlineStr">
        <is>
          <t>ต่อประชากรแสน</t>
        </is>
      </c>
      <c r="I7" s="5" t="n"/>
      <c r="J7" s="5" t="inlineStr">
        <is>
          <t>คดี</t>
        </is>
      </c>
      <c r="K7" s="5" t="inlineStr">
        <is>
          <t>คน</t>
        </is>
      </c>
    </row>
    <row r="8" ht="20" customHeight="1">
      <c r="A8" s="6" t="inlineStr">
        <is>
          <t>1. ฐานความผิดเกี่ยวกับชีวิต ร่างกาย และเพศ (ภาพรวม)*</t>
        </is>
      </c>
      <c r="B8" s="7">
        <f>SUM(B9:B14)</f>
        <v/>
      </c>
      <c r="C8" s="7">
        <f>SUM(C9:C14)</f>
        <v/>
      </c>
      <c r="D8" s="7">
        <f>SUM(D9:D14)</f>
        <v/>
      </c>
      <c r="E8" s="7">
        <f>ROUND((B8/581652)*100000, 2)</f>
        <v/>
      </c>
      <c r="F8" s="7">
        <f>IF(B8&gt;0, ROUND((C8/B8)*100, 2), 100.0)</f>
        <v/>
      </c>
      <c r="G8" s="7" t="n">
        <v>0.34</v>
      </c>
      <c r="I8" s="6" t="inlineStr">
        <is>
          <t>4. คดีความผิดที่รัฐเป็นผู้เสียหาย (รวม 4.1 - 4.9)</t>
        </is>
      </c>
      <c r="J8" s="7">
        <f>SUM(J9, J19, J25, J30, J31, J32, J33, J34, J37, J38)</f>
        <v/>
      </c>
      <c r="K8" s="7">
        <f>SUM(K9, K19, K25, K30, K31, K32, K33, K34, K37, K38)</f>
        <v/>
      </c>
    </row>
    <row r="9" ht="20" customHeight="1">
      <c r="A9" s="8" t="inlineStr">
        <is>
          <t>1.1 ฆ่าผู้อื่น</t>
        </is>
      </c>
      <c r="B9" s="9" t="n">
        <v>0</v>
      </c>
      <c r="C9" s="9" t="n">
        <v>0</v>
      </c>
      <c r="D9" s="9" t="n">
        <v>0</v>
      </c>
      <c r="E9" s="9">
        <f>ROUND((B9/581652)*100000, 2)</f>
        <v/>
      </c>
      <c r="F9" s="9">
        <f>IF(B9&gt;0, ROUND((C9/B9)*100, 2), 100.0)</f>
        <v/>
      </c>
      <c r="G9" s="9" t="n">
        <v>0</v>
      </c>
      <c r="I9" s="10" t="inlineStr">
        <is>
          <t>4.1 ยาเสพติด (รวม 4.1.1-4.1.9)</t>
        </is>
      </c>
      <c r="J9" s="11">
        <f>SUM(J10:J18)</f>
        <v/>
      </c>
      <c r="K9" s="11">
        <f>SUM(K10:K18)</f>
        <v/>
      </c>
    </row>
    <row r="10" ht="20" customHeight="1">
      <c r="A10" s="8" t="inlineStr">
        <is>
          <t>1.2 ทำร้ายผู้อื่นถึงแก่ความตาย</t>
        </is>
      </c>
      <c r="B10" s="9" t="n">
        <v>0</v>
      </c>
      <c r="C10" s="9" t="n">
        <v>0</v>
      </c>
      <c r="D10" s="9" t="n">
        <v>0</v>
      </c>
      <c r="E10" s="9">
        <f>ROUND((B10/581652)*100000, 2)</f>
        <v/>
      </c>
      <c r="F10" s="9">
        <f>IF(B10&gt;0, ROUND((C10/B10)*100, 2), 100.0)</f>
        <v/>
      </c>
      <c r="G10" s="9" t="n">
        <v>0</v>
      </c>
      <c r="I10" s="8" t="inlineStr">
        <is>
          <t>4.1.1 ผลิต</t>
        </is>
      </c>
      <c r="J10" s="9" t="n">
        <v>0</v>
      </c>
      <c r="K10" s="9" t="n">
        <v>0</v>
      </c>
    </row>
    <row r="11" ht="20" customHeight="1">
      <c r="A11" s="8" t="inlineStr">
        <is>
          <t>1.3 พยายามฆ่า</t>
        </is>
      </c>
      <c r="B11" s="9" t="n">
        <v>0</v>
      </c>
      <c r="C11" s="9" t="n">
        <v>0</v>
      </c>
      <c r="D11" s="9" t="n">
        <v>0</v>
      </c>
      <c r="E11" s="9">
        <f>ROUND((B11/581652)*100000, 2)</f>
        <v/>
      </c>
      <c r="F11" s="9">
        <f>IF(B11&gt;0, ROUND((C11/B11)*100, 2), 100.0)</f>
        <v/>
      </c>
      <c r="G11" s="9" t="n">
        <v>0</v>
      </c>
      <c r="I11" s="8" t="inlineStr">
        <is>
          <t>4.1.2 นำเข้า</t>
        </is>
      </c>
      <c r="J11" s="9" t="n">
        <v>0</v>
      </c>
      <c r="K11" s="9" t="n">
        <v>0</v>
      </c>
    </row>
    <row r="12" ht="20" customHeight="1">
      <c r="A12" s="8" t="inlineStr">
        <is>
          <t>1.4 ทำร้ายร่างกาย</t>
        </is>
      </c>
      <c r="B12" s="9" t="n">
        <v>1</v>
      </c>
      <c r="C12" s="9" t="n">
        <v>1</v>
      </c>
      <c r="D12" s="9" t="n">
        <v>1</v>
      </c>
      <c r="E12" s="9">
        <f>ROUND((B12/581652)*100000, 2)</f>
        <v/>
      </c>
      <c r="F12" s="9">
        <f>IF(B12&gt;0, ROUND((C12/B12)*100, 2), 100.0)</f>
        <v/>
      </c>
      <c r="G12" s="9" t="n">
        <v>0.17</v>
      </c>
      <c r="I12" s="8" t="inlineStr">
        <is>
          <t>4.1.3 ส่งออก</t>
        </is>
      </c>
      <c r="J12" s="9" t="n">
        <v>0</v>
      </c>
      <c r="K12" s="9" t="n">
        <v>0</v>
      </c>
    </row>
    <row r="13" ht="20" customHeight="1">
      <c r="A13" s="8" t="inlineStr">
        <is>
          <t>1.5 ข่มขืนกระทำชำเรา</t>
        </is>
      </c>
      <c r="B13" s="9" t="n">
        <v>0</v>
      </c>
      <c r="C13" s="9" t="n">
        <v>0</v>
      </c>
      <c r="D13" s="9" t="n">
        <v>0</v>
      </c>
      <c r="E13" s="9">
        <f>ROUND((B13/581652)*100000, 2)</f>
        <v/>
      </c>
      <c r="F13" s="9">
        <f>IF(B13&gt;0, ROUND((C13/B13)*100, 2), 100.0)</f>
        <v/>
      </c>
      <c r="G13" s="9" t="n">
        <v>0</v>
      </c>
      <c r="I13" s="8" t="inlineStr">
        <is>
          <t>4.1.4 จำหน่าย</t>
        </is>
      </c>
      <c r="J13" s="9" t="n">
        <v>0</v>
      </c>
      <c r="K13" s="9" t="n">
        <v>0</v>
      </c>
    </row>
    <row r="14" ht="20" customHeight="1">
      <c r="A14" s="8" t="inlineStr">
        <is>
          <t>1.6 อื่นๆ</t>
        </is>
      </c>
      <c r="B14" s="9" t="n">
        <v>1</v>
      </c>
      <c r="C14" s="9" t="n">
        <v>1</v>
      </c>
      <c r="D14" s="9" t="n">
        <v>2</v>
      </c>
      <c r="E14" s="9">
        <f>ROUND((B14/581652)*100000, 2)</f>
        <v/>
      </c>
      <c r="F14" s="9">
        <f>IF(B14&gt;0, ROUND((C14/B14)*100, 2), 100.0)</f>
        <v/>
      </c>
      <c r="G14" s="9" t="n">
        <v>0.17</v>
      </c>
      <c r="I14" s="8" t="inlineStr">
        <is>
          <t>4.1.5 ครอบครองเพื่อจำหน่าย</t>
        </is>
      </c>
      <c r="J14" s="9" t="n">
        <v>0</v>
      </c>
      <c r="K14" s="9" t="n">
        <v>0</v>
      </c>
    </row>
    <row r="15" ht="20" customHeight="1">
      <c r="A15" s="6" t="inlineStr">
        <is>
          <t>2. ฐานความผิดเกี่ยวกับทรัพย์ (ภาพรวม)**</t>
        </is>
      </c>
      <c r="B15" s="7">
        <f>SUM(B16:B27)</f>
        <v/>
      </c>
      <c r="C15" s="7">
        <f>SUM(C16:C27)</f>
        <v/>
      </c>
      <c r="D15" s="7">
        <f>SUM(D16:D27)</f>
        <v/>
      </c>
      <c r="E15" s="7">
        <f>ROUND((B15/581652)*100000, 2)</f>
        <v/>
      </c>
      <c r="F15" s="7">
        <f>IF(B15&gt;0, ROUND((C15/B15)*100, 2), 100.0)</f>
        <v/>
      </c>
      <c r="G15" s="7" t="n">
        <v>0.17</v>
      </c>
      <c r="I15" s="8" t="inlineStr">
        <is>
          <t>4.1.6 ครอบครอง</t>
        </is>
      </c>
      <c r="J15" s="9" t="n">
        <v>6</v>
      </c>
      <c r="K15" s="9" t="n">
        <v>6</v>
      </c>
    </row>
    <row r="16" ht="20" customHeight="1">
      <c r="A16" s="8" t="inlineStr">
        <is>
          <t>2.1 ปล้นทรัพย์</t>
        </is>
      </c>
      <c r="B16" s="9" t="n">
        <v>0</v>
      </c>
      <c r="C16" s="9" t="n">
        <v>0</v>
      </c>
      <c r="D16" s="9" t="n">
        <v>0</v>
      </c>
      <c r="E16" s="9">
        <f>ROUND((B16/581652)*100000, 2)</f>
        <v/>
      </c>
      <c r="F16" s="9">
        <f>IF(B16&gt;0, ROUND((C16/B16)*100, 2), 100.0)</f>
        <v/>
      </c>
      <c r="G16" s="9" t="n">
        <v>0</v>
      </c>
      <c r="I16" s="8" t="inlineStr">
        <is>
          <t>4.1.7 ครอบครองเพื่อเสพ</t>
        </is>
      </c>
      <c r="J16" s="9" t="n">
        <v>0</v>
      </c>
      <c r="K16" s="9" t="n">
        <v>0</v>
      </c>
    </row>
    <row r="17" ht="20" customHeight="1">
      <c r="A17" s="8" t="inlineStr">
        <is>
          <t>2.2 ชิงทรัพย์</t>
        </is>
      </c>
      <c r="B17" s="9" t="n">
        <v>0</v>
      </c>
      <c r="C17" s="9" t="n">
        <v>0</v>
      </c>
      <c r="D17" s="9" t="n">
        <v>0</v>
      </c>
      <c r="E17" s="9">
        <f>ROUND((B17/581652)*100000, 2)</f>
        <v/>
      </c>
      <c r="F17" s="9">
        <f>IF(B17&gt;0, ROUND((C17/B17)*100, 2), 100.0)</f>
        <v/>
      </c>
      <c r="G17" s="9" t="n">
        <v>0</v>
      </c>
      <c r="I17" s="8" t="inlineStr">
        <is>
          <t>4.1.8 เสพยาเสพติด</t>
        </is>
      </c>
      <c r="J17" s="9" t="n">
        <v>11</v>
      </c>
      <c r="K17" s="9" t="n">
        <v>11</v>
      </c>
    </row>
    <row r="18" ht="20" customHeight="1">
      <c r="A18" s="8" t="inlineStr">
        <is>
          <t>2.3 วิ่งราวทรัพย์</t>
        </is>
      </c>
      <c r="B18" s="9" t="n">
        <v>0</v>
      </c>
      <c r="C18" s="9" t="n">
        <v>0</v>
      </c>
      <c r="D18" s="9" t="n">
        <v>0</v>
      </c>
      <c r="E18" s="9">
        <f>ROUND((B18/581652)*100000, 2)</f>
        <v/>
      </c>
      <c r="F18" s="9">
        <f>IF(B18&gt;0, ROUND((C18/B18)*100, 2), 100.0)</f>
        <v/>
      </c>
      <c r="G18" s="9" t="n">
        <v>0</v>
      </c>
      <c r="I18" s="8" t="inlineStr">
        <is>
          <t>4.1.9 อื่นๆ</t>
        </is>
      </c>
      <c r="J18" s="9" t="n">
        <v>0</v>
      </c>
      <c r="K18" s="9" t="n">
        <v>0</v>
      </c>
    </row>
    <row r="19" ht="20" customHeight="1">
      <c r="A19" s="8" t="inlineStr">
        <is>
          <t>2.4 ลักทรัพย์</t>
        </is>
      </c>
      <c r="B19" s="9" t="n">
        <v>0</v>
      </c>
      <c r="C19" s="9" t="n">
        <v>0</v>
      </c>
      <c r="D19" s="9" t="n">
        <v>0</v>
      </c>
      <c r="E19" s="9">
        <f>ROUND((B19/581652)*100000, 2)</f>
        <v/>
      </c>
      <c r="F19" s="9">
        <f>IF(B19&gt;0, ROUND((C19/B19)*100, 2), 100.0)</f>
        <v/>
      </c>
      <c r="G19" s="9" t="n">
        <v>0</v>
      </c>
      <c r="I19" s="10" t="inlineStr">
        <is>
          <t>4.2 อาวุธปืนและวัตถุระเบิด (รวม 4.2.1 - 4.2.5)</t>
        </is>
      </c>
      <c r="J19" s="11">
        <f>SUM(J20:J24)</f>
        <v/>
      </c>
      <c r="K19" s="11">
        <f>SUM(K20:K24)</f>
        <v/>
      </c>
    </row>
    <row r="20" ht="20" customHeight="1">
      <c r="A20" s="8" t="inlineStr">
        <is>
          <t>2.5 กรรโชกทรัพย์</t>
        </is>
      </c>
      <c r="B20" s="9" t="n">
        <v>0</v>
      </c>
      <c r="C20" s="9" t="n">
        <v>0</v>
      </c>
      <c r="D20" s="9" t="n">
        <v>0</v>
      </c>
      <c r="E20" s="9">
        <f>ROUND((B20/581652)*100000, 2)</f>
        <v/>
      </c>
      <c r="F20" s="9">
        <f>IF(B20&gt;0, ROUND((C20/B20)*100, 2), 100.0)</f>
        <v/>
      </c>
      <c r="G20" s="9" t="n">
        <v>0</v>
      </c>
      <c r="I20" s="8" t="inlineStr">
        <is>
          <t>4.2.1 อาวุธปืนสงคราม (ออกใบอนุญาตไม่ได้)</t>
        </is>
      </c>
      <c r="J20" s="9" t="n">
        <v>0</v>
      </c>
      <c r="K20" s="9" t="n">
        <v>0</v>
      </c>
    </row>
    <row r="21" ht="20" customHeight="1">
      <c r="A21" s="8" t="inlineStr">
        <is>
          <t>2.6 ฉ้อโกง (ยกเว้นฉ้อโกงที่กระทำผ่านระบบคอมพิวเตอร์)</t>
        </is>
      </c>
      <c r="B21" s="9" t="n">
        <v>0</v>
      </c>
      <c r="C21" s="9" t="n">
        <v>0</v>
      </c>
      <c r="D21" s="9" t="n">
        <v>0</v>
      </c>
      <c r="E21" s="9">
        <f>ROUND((B21/581652)*100000, 2)</f>
        <v/>
      </c>
      <c r="F21" s="9">
        <f>IF(B21&gt;0, ROUND((C21/B21)*100, 2), 100.0)</f>
        <v/>
      </c>
      <c r="G21" s="9" t="n">
        <v>0</v>
      </c>
      <c r="I21" s="8" t="inlineStr">
        <is>
          <t>4.2.2 อาวุธปืนธรรมดา (ไม่มีทะเบียน)</t>
        </is>
      </c>
      <c r="J21" s="9" t="n">
        <v>3</v>
      </c>
      <c r="K21" s="9" t="n">
        <v>3</v>
      </c>
    </row>
    <row r="22" ht="20" customHeight="1">
      <c r="A22" s="8" t="inlineStr">
        <is>
          <t>2.7 ยักยอกทรัพย์</t>
        </is>
      </c>
      <c r="B22" s="9" t="n">
        <v>0</v>
      </c>
      <c r="C22" s="9" t="n">
        <v>0</v>
      </c>
      <c r="D22" s="9" t="n">
        <v>0</v>
      </c>
      <c r="E22" s="9">
        <f>ROUND((B22/581652)*100000, 2)</f>
        <v/>
      </c>
      <c r="F22" s="9">
        <f>IF(B22&gt;0, ROUND((C22/B22)*100, 2), 100.0)</f>
        <v/>
      </c>
      <c r="G22" s="9" t="n">
        <v>0</v>
      </c>
      <c r="I22" s="8" t="inlineStr">
        <is>
          <t>4.2.3 อาวุธปืนธรรมดา (มีทะเบียน)</t>
        </is>
      </c>
      <c r="J22" s="9" t="n">
        <v>0</v>
      </c>
      <c r="K22" s="9" t="n">
        <v>0</v>
      </c>
    </row>
    <row r="23" ht="20" customHeight="1">
      <c r="A23" s="8" t="inlineStr">
        <is>
          <t>2.8 ทำให้เสียทรัพย์</t>
        </is>
      </c>
      <c r="B23" s="9" t="n">
        <v>0</v>
      </c>
      <c r="C23" s="9" t="n">
        <v>0</v>
      </c>
      <c r="D23" s="9" t="n">
        <v>0</v>
      </c>
      <c r="E23" s="9">
        <f>ROUND((B23/581652)*100000, 2)</f>
        <v/>
      </c>
      <c r="F23" s="9">
        <f>IF(B23&gt;0, ROUND((C23/B23)*100, 2), 100.0)</f>
        <v/>
      </c>
      <c r="G23" s="9" t="n">
        <v>0</v>
      </c>
      <c r="I23" s="8" t="inlineStr">
        <is>
          <t>4.2.4 วัตถุระเบิด</t>
        </is>
      </c>
      <c r="J23" s="9" t="n">
        <v>0</v>
      </c>
      <c r="K23" s="9" t="n">
        <v>0</v>
      </c>
    </row>
    <row r="24" ht="20" customHeight="1">
      <c r="A24" s="8" t="inlineStr">
        <is>
          <t>2.9 รับของโจร</t>
        </is>
      </c>
      <c r="B24" s="9" t="n">
        <v>0</v>
      </c>
      <c r="C24" s="9" t="n">
        <v>0</v>
      </c>
      <c r="D24" s="9" t="n">
        <v>0</v>
      </c>
      <c r="E24" s="9">
        <f>ROUND((B24/581652)*100000, 2)</f>
        <v/>
      </c>
      <c r="F24" s="9">
        <f>IF(B24&gt;0, ROUND((C24/B24)*100, 2), 100.0)</f>
        <v/>
      </c>
      <c r="G24" s="9" t="n">
        <v>0</v>
      </c>
      <c r="I24" s="8" t="inlineStr">
        <is>
          <t>4.2.5 อื่นๆ</t>
        </is>
      </c>
      <c r="J24" s="9" t="n">
        <v>0</v>
      </c>
      <c r="K24" s="9" t="n">
        <v>0</v>
      </c>
    </row>
    <row r="25" ht="20" customHeight="1">
      <c r="A25" s="8" t="inlineStr">
        <is>
          <t>2.10 ลักพาเรียกค่าไถ่</t>
        </is>
      </c>
      <c r="B25" s="9" t="n">
        <v>0</v>
      </c>
      <c r="C25" s="9" t="n">
        <v>0</v>
      </c>
      <c r="D25" s="9" t="n">
        <v>0</v>
      </c>
      <c r="E25" s="9">
        <f>ROUND((B25/581652)*100000, 2)</f>
        <v/>
      </c>
      <c r="F25" s="9">
        <f>IF(B25&gt;0, ROUND((C25/B25)*100, 2), 100.0)</f>
        <v/>
      </c>
      <c r="G25" s="9" t="n">
        <v>0</v>
      </c>
      <c r="I25" s="10" t="inlineStr">
        <is>
          <t>4.3 การพนัน (รวม 4.3.1 - 4.3.4)</t>
        </is>
      </c>
      <c r="J25" s="11">
        <f>SUM(J26:J29)</f>
        <v/>
      </c>
      <c r="K25" s="11">
        <f>SUM(K26:K29)</f>
        <v/>
      </c>
    </row>
    <row r="26" ht="20" customHeight="1">
      <c r="A26" s="8" t="inlineStr">
        <is>
          <t>2.11 วางเพลิง</t>
        </is>
      </c>
      <c r="B26" s="9" t="n">
        <v>0</v>
      </c>
      <c r="C26" s="9" t="n">
        <v>0</v>
      </c>
      <c r="D26" s="9" t="n">
        <v>0</v>
      </c>
      <c r="E26" s="9">
        <f>ROUND((B26/581652)*100000, 2)</f>
        <v/>
      </c>
      <c r="F26" s="9">
        <f>IF(B26&gt;0, ROUND((C26/B26)*100, 2), 100.0)</f>
        <v/>
      </c>
      <c r="G26" s="9" t="n">
        <v>0</v>
      </c>
      <c r="I26" s="8" t="inlineStr">
        <is>
          <t>4.3.1 บ่อนการพนัน (เล่น 20 คนขึ้นไป)</t>
        </is>
      </c>
      <c r="J26" s="9" t="n">
        <v>0</v>
      </c>
      <c r="K26" s="9" t="n">
        <v>0</v>
      </c>
    </row>
    <row r="27" ht="20" customHeight="1">
      <c r="A27" s="8" t="inlineStr">
        <is>
          <t>2.12 อื่นๆ</t>
        </is>
      </c>
      <c r="B27" s="9" t="n">
        <v>1</v>
      </c>
      <c r="C27" s="9" t="n">
        <v>1</v>
      </c>
      <c r="D27" s="9" t="n">
        <v>1</v>
      </c>
      <c r="E27" s="9">
        <f>ROUND((B27/581652)*100000, 2)</f>
        <v/>
      </c>
      <c r="F27" s="9">
        <f>IF(B27&gt;0, ROUND((C27/B27)*100, 2), 100.0)</f>
        <v/>
      </c>
      <c r="G27" s="9" t="n">
        <v>0.17</v>
      </c>
      <c r="I27" s="8" t="inlineStr">
        <is>
          <t>4.3.2 สลากกินรวบ</t>
        </is>
      </c>
      <c r="J27" s="9" t="n">
        <v>0</v>
      </c>
      <c r="K27" s="9" t="n">
        <v>0</v>
      </c>
    </row>
    <row r="28" ht="20" customHeight="1">
      <c r="A28" s="8" t="inlineStr">
        <is>
          <t>- ฐานความผิดโจรกรรมรถยนต์</t>
        </is>
      </c>
      <c r="B28" s="9" t="n">
        <v>0</v>
      </c>
      <c r="C28" s="9" t="n">
        <v>0</v>
      </c>
      <c r="D28" s="9" t="n">
        <v>0</v>
      </c>
      <c r="E28" s="9">
        <f>ROUND((B28/581652)*100000, 2)</f>
        <v/>
      </c>
      <c r="F28" s="9">
        <f>IF(B28&gt;0, ROUND((C28/B28)*100, 2), 100.0)</f>
        <v/>
      </c>
      <c r="G28" s="9" t="n">
        <v>0</v>
      </c>
      <c r="I28" s="8" t="inlineStr">
        <is>
          <t>4.3.3 ทายผลฟุตบอล</t>
        </is>
      </c>
      <c r="J28" s="9" t="n">
        <v>0</v>
      </c>
      <c r="K28" s="9" t="n">
        <v>0</v>
      </c>
    </row>
    <row r="29" ht="20" customHeight="1">
      <c r="A29" s="8" t="inlineStr">
        <is>
          <t>- ฐานความผิดโจรกรรมรถจักรยานยนต์</t>
        </is>
      </c>
      <c r="B29" s="9" t="n">
        <v>0</v>
      </c>
      <c r="C29" s="9" t="n">
        <v>0</v>
      </c>
      <c r="D29" s="9" t="n">
        <v>0</v>
      </c>
      <c r="E29" s="9">
        <f>ROUND((B29/581652)*100000, 2)</f>
        <v/>
      </c>
      <c r="F29" s="9">
        <f>IF(B29&gt;0, ROUND((C29/B29)*100, 2), 100.0)</f>
        <v/>
      </c>
      <c r="G29" s="9" t="n">
        <v>0</v>
      </c>
      <c r="I29" s="8" t="inlineStr">
        <is>
          <t>4.3.4 การพนันอื่นๆ</t>
        </is>
      </c>
      <c r="J29" s="9" t="n">
        <v>3</v>
      </c>
      <c r="K29" s="9" t="n">
        <v>3</v>
      </c>
    </row>
    <row r="30" ht="20" customHeight="1">
      <c r="A30" s="5" t="n"/>
      <c r="B30" s="5" t="inlineStr">
        <is>
          <t>รับแจ้ง</t>
        </is>
      </c>
      <c r="C30" s="5" t="inlineStr">
        <is>
          <t>จับกุม</t>
        </is>
      </c>
      <c r="D30" s="5" t="n"/>
      <c r="E30" s="5" t="inlineStr">
        <is>
          <t>ร้อยละ</t>
        </is>
      </c>
      <c r="F30" s="5" t="n"/>
      <c r="G30" s="5" t="n"/>
      <c r="I30" s="8" t="inlineStr">
        <is>
          <t>4.4 ความผิดเกี่ยวกับวัสดุ สื่อสิ่งพิมพ์ลามกฯ</t>
        </is>
      </c>
      <c r="J30" s="9" t="n">
        <v>0</v>
      </c>
      <c r="K30" s="9" t="n">
        <v>0</v>
      </c>
    </row>
    <row r="31" ht="20" customHeight="1">
      <c r="A31" s="5" t="inlineStr">
        <is>
          <t>ประเภทความผิด</t>
        </is>
      </c>
      <c r="B31" s="5" t="inlineStr">
        <is>
          <t>ราย</t>
        </is>
      </c>
      <c r="C31" s="5" t="inlineStr">
        <is>
          <t>ราย</t>
        </is>
      </c>
      <c r="D31" s="5" t="inlineStr">
        <is>
          <t>คน</t>
        </is>
      </c>
      <c r="E31" s="5" t="n"/>
      <c r="F31" s="5" t="n"/>
      <c r="G31" s="5" t="n"/>
      <c r="I31" s="8" t="inlineStr">
        <is>
          <t>4.5 ความผิดเกี่ยวกับ พ.ร.บ. คนเข้าเมือง</t>
        </is>
      </c>
      <c r="J31" s="9" t="n">
        <v>0</v>
      </c>
      <c r="K31" s="9" t="n">
        <v>0</v>
      </c>
    </row>
    <row r="32" ht="20" customHeight="1">
      <c r="A32" s="6" t="inlineStr">
        <is>
          <t>3. ฐานความผิดพิเศษ (รวมเฉพาะ 3.1 - 3.17)</t>
        </is>
      </c>
      <c r="B32" s="7">
        <f>SUM(B33:B49)</f>
        <v/>
      </c>
      <c r="C32" s="7">
        <f>SUM(C33:C49)</f>
        <v/>
      </c>
      <c r="D32" s="7">
        <f>SUM(D33:D49)</f>
        <v/>
      </c>
      <c r="E32" s="7">
        <f>IF(B32&gt;0, ROUND((C32/B32)*100, 2), 0.0)</f>
        <v/>
      </c>
      <c r="F32" s="7" t="inlineStr"/>
      <c r="G32" s="7" t="inlineStr"/>
      <c r="I32" s="8" t="inlineStr">
        <is>
          <t>4.6 ความผิดเกี่ยวกับการค้าประเวณี</t>
        </is>
      </c>
      <c r="J32" s="9" t="n">
        <v>0</v>
      </c>
      <c r="K32" s="9" t="n">
        <v>0</v>
      </c>
    </row>
    <row r="33" ht="20" customHeight="1">
      <c r="A33" s="8" t="inlineStr">
        <is>
          <t>3.1 พ.ร.บ. ป้องกันและปราบปรามการค้ามนุษย์</t>
        </is>
      </c>
      <c r="B33" s="9" t="n">
        <v>0</v>
      </c>
      <c r="C33" s="9" t="n">
        <v>0</v>
      </c>
      <c r="D33" s="9" t="n">
        <v>0</v>
      </c>
      <c r="E33" s="9">
        <f>IF(B33&gt;0, ROUND((C33/B33)*100, 2), 0.0)</f>
        <v/>
      </c>
      <c r="F33" s="9" t="inlineStr"/>
      <c r="G33" s="9" t="inlineStr"/>
      <c r="I33" s="8" t="inlineStr">
        <is>
          <t>4.7 ความผิดเกี่ยวกับสถานบริการ</t>
        </is>
      </c>
      <c r="J33" s="9" t="n">
        <v>0</v>
      </c>
      <c r="K33" s="9" t="n">
        <v>0</v>
      </c>
    </row>
    <row r="34" ht="20" customHeight="1">
      <c r="A34" s="8" t="inlineStr">
        <is>
          <t>3.2 พ.ร.บ.คุ้มครองเด็ก</t>
        </is>
      </c>
      <c r="B34" s="9" t="n">
        <v>0</v>
      </c>
      <c r="C34" s="9" t="n">
        <v>0</v>
      </c>
      <c r="D34" s="9" t="n">
        <v>0</v>
      </c>
      <c r="E34" s="9">
        <f>IF(B34&gt;0, ROUND((C34/B34)*100, 2), 0.0)</f>
        <v/>
      </c>
      <c r="F34" s="9" t="inlineStr"/>
      <c r="G34" s="9" t="inlineStr"/>
      <c r="I34" s="10" t="inlineStr">
        <is>
          <t>4.8 ความผิดเกี่ยวกับการควบคุมเครื่องดื่มแอลกอฮอร์</t>
        </is>
      </c>
      <c r="J34" s="11">
        <f>SUM(J35:J36)</f>
        <v/>
      </c>
      <c r="K34" s="11">
        <f>SUM(K35:K36)</f>
        <v/>
      </c>
    </row>
    <row r="35" ht="20" customHeight="1">
      <c r="A35" s="8" t="inlineStr">
        <is>
          <t>3.3 พ.ร.บ. ลิขสิทธิ์</t>
        </is>
      </c>
      <c r="B35" s="9" t="n">
        <v>0</v>
      </c>
      <c r="C35" s="9" t="n">
        <v>0</v>
      </c>
      <c r="D35" s="9" t="n">
        <v>0</v>
      </c>
      <c r="E35" s="9">
        <f>IF(B35&gt;0, ROUND((C35/B35)*100, 2), 0.0)</f>
        <v/>
      </c>
      <c r="F35" s="9" t="inlineStr"/>
      <c r="G35" s="9" t="inlineStr"/>
      <c r="I35" s="8" t="inlineStr">
        <is>
          <t>4.8.1 พ.ร.บ. ควบคุมเครื่องดื่มแอลกอฮอล์ พ.ศ. 2551</t>
        </is>
      </c>
      <c r="J35" s="9" t="n">
        <v>0</v>
      </c>
      <c r="K35" s="9" t="n">
        <v>0</v>
      </c>
    </row>
    <row r="36" ht="20" customHeight="1">
      <c r="A36" s="8" t="inlineStr">
        <is>
          <t>3.4 พ.ร.บ.สิทธิบัตร</t>
        </is>
      </c>
      <c r="B36" s="9" t="n">
        <v>0</v>
      </c>
      <c r="C36" s="9" t="n">
        <v>0</v>
      </c>
      <c r="D36" s="9" t="n">
        <v>0</v>
      </c>
      <c r="E36" s="9">
        <f>IF(B36&gt;0, ROUND((C36/B36)*100, 2), 0.0)</f>
        <v/>
      </c>
      <c r="F36" s="9" t="inlineStr"/>
      <c r="G36" s="9" t="inlineStr"/>
      <c r="I36" s="8" t="inlineStr">
        <is>
          <t>4.8.2 พ.ร.บ.สุรา พ.ศ.2493</t>
        </is>
      </c>
      <c r="J36" s="9" t="n">
        <v>0</v>
      </c>
      <c r="K36" s="9" t="n">
        <v>0</v>
      </c>
    </row>
    <row r="37" ht="20" customHeight="1">
      <c r="A37" s="8" t="inlineStr">
        <is>
          <t>3.5 พ.ร.บ.เครื่องหมายการค้า</t>
        </is>
      </c>
      <c r="B37" s="9" t="n">
        <v>0</v>
      </c>
      <c r="C37" s="9" t="n">
        <v>0</v>
      </c>
      <c r="D37" s="9" t="n">
        <v>0</v>
      </c>
      <c r="E37" s="9">
        <f>IF(B37&gt;0, ROUND((C37/B37)*100, 2), 0.0)</f>
        <v/>
      </c>
      <c r="F37" s="9" t="inlineStr"/>
      <c r="G37" s="9" t="inlineStr"/>
      <c r="I37" s="8" t="inlineStr">
        <is>
          <t>4.9 พรก.การบริหารราชการในสถานการณ์ฉุกเฉิน</t>
        </is>
      </c>
      <c r="J37" s="9" t="n">
        <v>0</v>
      </c>
      <c r="K37" s="9" t="n">
        <v>0</v>
      </c>
    </row>
    <row r="38" ht="20" customHeight="1">
      <c r="A38" s="8" t="inlineStr">
        <is>
          <t>3.6 พ.ร.บ.ว่าด้วยการกระทำผิดทางคอมพิวเตอร์</t>
        </is>
      </c>
      <c r="B38" s="9" t="n">
        <v>0</v>
      </c>
      <c r="C38" s="9" t="n">
        <v>0</v>
      </c>
      <c r="D38" s="9" t="n">
        <v>0</v>
      </c>
      <c r="E38" s="9">
        <f>IF(B38&gt;0, ROUND((C38/B38)*100, 2), 0.0)</f>
        <v/>
      </c>
      <c r="F38" s="9" t="inlineStr"/>
      <c r="G38" s="9" t="inlineStr"/>
      <c r="I38" s="12" t="inlineStr">
        <is>
          <t>- ฐานความผิดการพนันที่กระทำผ่านระบบคอมพิวเตอร์</t>
        </is>
      </c>
      <c r="J38" s="13" t="n">
        <v>0</v>
      </c>
      <c r="K38" s="13" t="n">
        <v>0</v>
      </c>
    </row>
    <row r="39" ht="20" customHeight="1">
      <c r="A39" s="8" t="inlineStr">
        <is>
          <t>3.7 ความผิดเกี่ยวกับบัตรอิเล็กทรอนิกส์ (ป.อาญา)</t>
        </is>
      </c>
      <c r="B39" s="9" t="n">
        <v>0</v>
      </c>
      <c r="C39" s="9" t="n">
        <v>0</v>
      </c>
      <c r="D39" s="9" t="n">
        <v>0</v>
      </c>
      <c r="E39" s="9">
        <f>IF(B39&gt;0, ROUND((C39/B39)*100, 2), 0.0)</f>
        <v/>
      </c>
      <c r="F39" s="9" t="inlineStr"/>
      <c r="G39" s="9" t="inlineStr"/>
    </row>
    <row r="40" ht="20" customHeight="1">
      <c r="A40" s="8" t="inlineStr">
        <is>
          <t>3.8 พ.ร.บ.ป่าไม้</t>
        </is>
      </c>
      <c r="B40" s="9" t="n">
        <v>0</v>
      </c>
      <c r="C40" s="9" t="n">
        <v>0</v>
      </c>
      <c r="D40" s="9" t="n">
        <v>0</v>
      </c>
      <c r="E40" s="9">
        <f>IF(B40&gt;0, ROUND((C40/B40)*100, 2), 0.0)</f>
        <v/>
      </c>
      <c r="F40" s="9" t="inlineStr"/>
      <c r="G40" s="9" t="inlineStr"/>
    </row>
    <row r="41" ht="20" customHeight="1">
      <c r="A41" s="8" t="inlineStr">
        <is>
          <t>3.9 พ.ร.บ.ป่าสงวนแห่งชาติ</t>
        </is>
      </c>
      <c r="B41" s="9" t="n">
        <v>0</v>
      </c>
      <c r="C41" s="9" t="n">
        <v>0</v>
      </c>
      <c r="D41" s="9" t="n">
        <v>0</v>
      </c>
      <c r="E41" s="9">
        <f>IF(B41&gt;0, ROUND((C41/B41)*100, 2), 0.0)</f>
        <v/>
      </c>
      <c r="F41" s="9" t="inlineStr"/>
      <c r="G41" s="9" t="inlineStr"/>
    </row>
    <row r="42" ht="20" customHeight="1">
      <c r="A42" s="8" t="inlineStr">
        <is>
          <t>3.10 พ.ร.บ.อุทยานแห่งชาติ</t>
        </is>
      </c>
      <c r="B42" s="9" t="n">
        <v>0</v>
      </c>
      <c r="C42" s="9" t="n">
        <v>0</v>
      </c>
      <c r="D42" s="9" t="n">
        <v>0</v>
      </c>
      <c r="E42" s="9">
        <f>IF(B42&gt;0, ROUND((C42/B42)*100, 2), 0.0)</f>
        <v/>
      </c>
      <c r="F42" s="9" t="inlineStr"/>
      <c r="G42" s="9" t="inlineStr"/>
    </row>
    <row r="43" ht="20" customHeight="1">
      <c r="A43" s="8" t="inlineStr">
        <is>
          <t>3.11 พ.ร.บ.สงวนและคุ้มครองสัตว์ป่า</t>
        </is>
      </c>
      <c r="B43" s="9" t="n">
        <v>0</v>
      </c>
      <c r="C43" s="9" t="n">
        <v>0</v>
      </c>
      <c r="D43" s="9" t="n">
        <v>0</v>
      </c>
      <c r="E43" s="9">
        <f>IF(B43&gt;0, ROUND((C43/B43)*100, 2), 0.0)</f>
        <v/>
      </c>
      <c r="F43" s="9" t="inlineStr"/>
      <c r="G43" s="9" t="inlineStr"/>
    </row>
    <row r="44" ht="20" customHeight="1">
      <c r="A44" s="8" t="inlineStr">
        <is>
          <t>3.12 พ.ร.บ.ส่งเสริมและรักษาคุณภาพสิ่งแวดล้อมฯ</t>
        </is>
      </c>
      <c r="B44" s="9" t="n">
        <v>0</v>
      </c>
      <c r="C44" s="9" t="n">
        <v>0</v>
      </c>
      <c r="D44" s="9" t="n">
        <v>0</v>
      </c>
      <c r="E44" s="9">
        <f>IF(B44&gt;0, ROUND((C44/B44)*100, 2), 0.0)</f>
        <v/>
      </c>
      <c r="F44" s="9" t="inlineStr"/>
      <c r="G44" s="9" t="inlineStr"/>
    </row>
    <row r="45" ht="20" customHeight="1">
      <c r="A45" s="8" t="inlineStr">
        <is>
          <t>3.13. พ.ร.บ.ขุดดินและถมดิน</t>
        </is>
      </c>
      <c r="B45" s="9" t="n">
        <v>0</v>
      </c>
      <c r="C45" s="9" t="n">
        <v>0</v>
      </c>
      <c r="D45" s="9" t="n">
        <v>0</v>
      </c>
      <c r="E45" s="9">
        <f>IF(B45&gt;0, ROUND((C45/B45)*100, 2), 0.0)</f>
        <v/>
      </c>
      <c r="F45" s="9" t="inlineStr"/>
      <c r="G45" s="9" t="inlineStr"/>
    </row>
    <row r="46" ht="20" customHeight="1">
      <c r="A46" s="8" t="inlineStr">
        <is>
          <t>3.14 พ.ร.บ.ศุลกากร</t>
        </is>
      </c>
      <c r="B46" s="9" t="n">
        <v>0</v>
      </c>
      <c r="C46" s="9" t="n">
        <v>0</v>
      </c>
      <c r="D46" s="9" t="n">
        <v>0</v>
      </c>
      <c r="E46" s="9">
        <f>IF(B46&gt;0, ROUND((C46/B46)*100, 2), 0.0)</f>
        <v/>
      </c>
      <c r="F46" s="9" t="inlineStr"/>
      <c r="G46" s="9" t="inlineStr"/>
    </row>
    <row r="47" ht="20" customHeight="1">
      <c r="A47" s="8" t="inlineStr">
        <is>
          <t>3.15 พ.ร.บ.ป้องกันและปราบปรามการฟอกเงิน</t>
        </is>
      </c>
      <c r="B47" s="9" t="n">
        <v>0</v>
      </c>
      <c r="C47" s="9" t="n">
        <v>0</v>
      </c>
      <c r="D47" s="9" t="n">
        <v>0</v>
      </c>
      <c r="E47" s="9">
        <f>IF(B47&gt;0, ROUND((C47/B47)*100, 2), 0.0)</f>
        <v/>
      </c>
      <c r="F47" s="9" t="inlineStr"/>
      <c r="G47" s="9" t="inlineStr"/>
    </row>
    <row r="48" ht="20" customHeight="1">
      <c r="A48" s="8" t="inlineStr">
        <is>
          <t>3.16 พ.ร.บ.ห้ามเรียกดอกเบี้ยเกินอัตรา</t>
        </is>
      </c>
      <c r="B48" s="9" t="n">
        <v>0</v>
      </c>
      <c r="C48" s="9" t="n">
        <v>0</v>
      </c>
      <c r="D48" s="9" t="n">
        <v>0</v>
      </c>
      <c r="E48" s="9">
        <f>IF(B48&gt;0, ROUND((C48/B48)*100, 2), 0.0)</f>
        <v/>
      </c>
      <c r="F48" s="9" t="inlineStr"/>
      <c r="G48" s="9" t="inlineStr"/>
    </row>
    <row r="49" ht="20" customHeight="1">
      <c r="A49" s="8" t="inlineStr">
        <is>
          <t>3.17 พ.ร.บ.ทวงถามหนี้</t>
        </is>
      </c>
      <c r="B49" s="9" t="n">
        <v>0</v>
      </c>
      <c r="C49" s="9" t="n">
        <v>0</v>
      </c>
      <c r="D49" s="9" t="n">
        <v>0</v>
      </c>
      <c r="E49" s="9">
        <f>IF(B49&gt;0, ROUND((C49/B49)*100, 2), 0.0)</f>
        <v/>
      </c>
      <c r="F49" s="9" t="inlineStr"/>
      <c r="G49" s="9" t="inlineStr"/>
    </row>
    <row r="50" ht="20" customHeight="1">
      <c r="A50" s="12" t="inlineStr">
        <is>
          <t>- ฐานความผิดฉ้อโกงที่กระทำผ่านระบบคอมพิวเตอร์</t>
        </is>
      </c>
      <c r="B50" s="13" t="n">
        <v>0</v>
      </c>
      <c r="C50" s="13" t="n">
        <v>0</v>
      </c>
      <c r="D50" s="13" t="n">
        <v>0</v>
      </c>
      <c r="E50" s="13">
        <f>IF(B50&gt;0, ROUND((C50/B50)*100, 2), 0.0)</f>
        <v/>
      </c>
      <c r="F50" s="13" t="inlineStr"/>
      <c r="G50" s="13" t="inlineStr"/>
    </row>
    <row r="51">
      <c r="A51" s="14" t="inlineStr">
        <is>
          <t>ประชากร</t>
        </is>
      </c>
      <c r="B51" s="15" t="n"/>
      <c r="C51" s="14" t="inlineStr">
        <is>
          <t>581652คน</t>
        </is>
      </c>
      <c r="D51" s="15" t="n"/>
      <c r="E51" s="15" t="n"/>
      <c r="F51" s="15" t="n"/>
      <c r="G51" s="15" t="n"/>
      <c r="H51" s="15" t="n"/>
      <c r="I51" s="15" t="n"/>
      <c r="J51" s="15" t="n"/>
      <c r="K51" s="15" t="n"/>
    </row>
    <row r="52">
      <c r="A52" s="16" t="inlineStr">
        <is>
          <t>ข้อมูล ณ วันที่ 2 เมษายน 2569</t>
        </is>
      </c>
    </row>
    <row r="53">
      <c r="A53" s="17" t="inlineStr">
        <is>
          <t>ที่มา: ระบบสารสนเทศสถานีตำรวจ สำนักงานตำรวจแห่งชาติ (CRIMES)</t>
        </is>
      </c>
    </row>
  </sheetData>
  <mergeCells count="15">
    <mergeCell ref="E30:E31"/>
    <mergeCell ref="A4:K4"/>
    <mergeCell ref="C6:D6"/>
    <mergeCell ref="A3:K3"/>
    <mergeCell ref="C30:D30"/>
    <mergeCell ref="J6:K6"/>
    <mergeCell ref="C51:D51"/>
    <mergeCell ref="A51:B51"/>
    <mergeCell ref="A2:K2"/>
    <mergeCell ref="I6:I7"/>
    <mergeCell ref="A52:G52"/>
    <mergeCell ref="A6:A7"/>
    <mergeCell ref="A1:K1"/>
    <mergeCell ref="F6:F7"/>
    <mergeCell ref="A53:O53"/>
  </mergeCells>
  <pageMargins left="0.25" right="0.25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2026-05-21T04:02:12Z</dcterms:created>
  <dcterms:modified xsi:type="dcterms:W3CDTF">2026-05-21T04:02:12Z</dcterms:modified>
</cp:coreProperties>
</file>